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G21" authorId="0">
      <text>
        <r>
          <rPr>
            <b/>
            <sz val="8"/>
            <rFont val="Tahoma"/>
            <family val="0"/>
          </rPr>
          <t>EWA:</t>
        </r>
        <r>
          <rPr>
            <sz val="8"/>
            <rFont val="Tahoma"/>
            <family val="0"/>
          </rPr>
          <t xml:space="preserve">
75023+80195
4000-przeniesione do 4210 w 801
</t>
        </r>
      </text>
    </comment>
    <comment ref="G14" authorId="0">
      <text>
        <r>
          <rPr>
            <b/>
            <sz val="8"/>
            <rFont val="Tahoma"/>
            <family val="0"/>
          </rPr>
          <t>EWA:</t>
        </r>
        <r>
          <rPr>
            <sz val="8"/>
            <rFont val="Tahoma"/>
            <family val="0"/>
          </rPr>
          <t xml:space="preserve">
2170,2(ZFSS)1+3916,06(13)</t>
        </r>
      </text>
    </comment>
    <comment ref="G24" authorId="0">
      <text>
        <r>
          <rPr>
            <b/>
            <sz val="8"/>
            <rFont val="Tahoma"/>
            <family val="0"/>
          </rPr>
          <t>EWA:</t>
        </r>
        <r>
          <rPr>
            <sz val="8"/>
            <rFont val="Tahoma"/>
            <family val="0"/>
          </rPr>
          <t xml:space="preserve">
do 80195 dla Oświaty</t>
        </r>
      </text>
    </comment>
    <comment ref="G22" authorId="0">
      <text>
        <r>
          <rPr>
            <b/>
            <sz val="8"/>
            <rFont val="Tahoma"/>
            <family val="0"/>
          </rPr>
          <t>EWA:</t>
        </r>
        <r>
          <rPr>
            <sz val="8"/>
            <rFont val="Tahoma"/>
            <family val="0"/>
          </rPr>
          <t xml:space="preserve">
do 80195 dla Oświaty</t>
        </r>
      </text>
    </comment>
    <comment ref="G30" authorId="0">
      <text>
        <r>
          <rPr>
            <b/>
            <sz val="8"/>
            <rFont val="Tahoma"/>
            <family val="0"/>
          </rPr>
          <t>EWA:</t>
        </r>
        <r>
          <rPr>
            <sz val="8"/>
            <rFont val="Tahoma"/>
            <family val="0"/>
          </rPr>
          <t xml:space="preserve">
do 80195 dla Oświaty</t>
        </r>
      </text>
    </comment>
  </commentList>
</comments>
</file>

<file path=xl/sharedStrings.xml><?xml version="1.0" encoding="utf-8"?>
<sst xmlns="http://schemas.openxmlformats.org/spreadsheetml/2006/main" count="64" uniqueCount="44">
  <si>
    <t>Dział</t>
  </si>
  <si>
    <t>Rozdział</t>
  </si>
  <si>
    <t>§</t>
  </si>
  <si>
    <t>Określenie</t>
  </si>
  <si>
    <t>Zakup usług pozostałych</t>
  </si>
  <si>
    <t>Zakup materiałów i wyposażenia</t>
  </si>
  <si>
    <t>Wytwarzanie i zaopatrzenie w energię elektryczną, gaz i wodę</t>
  </si>
  <si>
    <t>Dostarczanie wody</t>
  </si>
  <si>
    <t>Dodatkowe wynagrodzenia roczne</t>
  </si>
  <si>
    <t>Podróże służbowe krajowe</t>
  </si>
  <si>
    <t>Odpisy na Zakładowy Fundusz Świadczeń Socjalnych</t>
  </si>
  <si>
    <t>Transport i Łączność</t>
  </si>
  <si>
    <t>Drogi publiczne gminne</t>
  </si>
  <si>
    <t>Administracja Publiczna</t>
  </si>
  <si>
    <t>Odpisy na Zakładowy Fund. Świadczeń Socjalnych</t>
  </si>
  <si>
    <t>Zakup materiałów papierniczych do sprzętu drukarskiego i urządzeń kserograficznych</t>
  </si>
  <si>
    <t>Rady Gmin</t>
  </si>
  <si>
    <t>Odpisy na Zakładowy Fund. Świadczeń  Socjalnych</t>
  </si>
  <si>
    <t>Urzędy Gmin</t>
  </si>
  <si>
    <t>Zakup akcesoriów komputerowych w tym programów i licencji</t>
  </si>
  <si>
    <t>Pomoc Społeczna</t>
  </si>
  <si>
    <t>Świadczenia rodzinne oraz składki na ubezpieczenia emerytalne i rentowe z ubezpieczenia społecznego</t>
  </si>
  <si>
    <t>Ośrodki Pomocy Społecznej</t>
  </si>
  <si>
    <t>Opłaty z tyt. zakupu telekomunikacyjnych  telefonii stacj.</t>
  </si>
  <si>
    <t>Szkolenia pracowników niebędących członkami służby cywilnej</t>
  </si>
  <si>
    <t>853</t>
  </si>
  <si>
    <t>Pozostałe zadania zw zakresie polityki społecznej</t>
  </si>
  <si>
    <t>85395</t>
  </si>
  <si>
    <t>Gospodarka Komunalna i Ochrona Środowiska</t>
  </si>
  <si>
    <t>Gospodarka ściekowa i  ochrona wód</t>
  </si>
  <si>
    <t>Razem</t>
  </si>
  <si>
    <t>Przeniesienia wydatków</t>
  </si>
  <si>
    <t xml:space="preserve"> z dnia 24.03.2009 r.</t>
  </si>
  <si>
    <t>Załącznik Nr 3 do Uchwały</t>
  </si>
  <si>
    <t>Plan na 2009 r.</t>
  </si>
  <si>
    <t>Zwiększenia</t>
  </si>
  <si>
    <t>Zmniejszenia</t>
  </si>
  <si>
    <t>Wydatki po zmianie</t>
  </si>
  <si>
    <t>Pozostała działalność</t>
  </si>
  <si>
    <t>Oświata i Wychowanie</t>
  </si>
  <si>
    <t>4210</t>
  </si>
  <si>
    <t>1.</t>
  </si>
  <si>
    <t xml:space="preserve">Przeniesienia dotyczą  zabezpieczenia planu w poszczególnych paragrafach wydatków, gdzie kwoty oszacowane w planie wymagały bieżącego uzupełnienia na skutek powstałych potrzeb.
1) Dokonano również przesunięcia w planie wydatków z działu 750- Administracja publiczna, rozdział 75023-Urząd Gminy do działu 801 Oświata i wychowanie, rozdział 80195–Pozostała działalność z przeznaczeniem na utrzymanie Wydziału Oświaty-bieżących wydatków wydziału (ma to na celu wyodrębnienie przedmiotowych wydatków w sposób umożliwiający prawidłowe odzwierciedlanie wydatków dotyczących działu Oświata i wychowanie).
2) Dokonano również przesunięć w planie wydatków Gminnego Ośrodka Pomocy Społecznej zabezpieczających realizację zadań w tymże ośrodku zgodnie z informacją ww. jednostki. 
</t>
  </si>
  <si>
    <t>Nr XX/100/09 Rady Gminy Bartniczka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</si>
</sst>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9" fontId="6" fillId="0" borderId="2" xfId="0" applyNumberFormat="1" applyFont="1" applyFill="1" applyBorder="1" applyAlignment="1">
      <alignment horizontal="right" vertical="top" wrapText="1"/>
    </xf>
    <xf numFmtId="49" fontId="6" fillId="0" borderId="3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/>
    </xf>
    <xf numFmtId="49" fontId="6" fillId="0" borderId="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4" fontId="1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0" xfId="0" applyFill="1" applyAlignment="1">
      <alignment vertical="top"/>
    </xf>
    <xf numFmtId="49" fontId="6" fillId="2" borderId="2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45">
      <selection activeCell="I46" sqref="I46"/>
    </sheetView>
  </sheetViews>
  <sheetFormatPr defaultColWidth="9.00390625" defaultRowHeight="12.75"/>
  <cols>
    <col min="1" max="1" width="5.625" style="0" customWidth="1"/>
    <col min="2" max="2" width="8.625" style="0" customWidth="1"/>
    <col min="3" max="3" width="8.00390625" style="0" customWidth="1"/>
    <col min="4" max="4" width="44.875" style="0" customWidth="1"/>
    <col min="5" max="5" width="17.00390625" style="2" customWidth="1"/>
    <col min="6" max="6" width="11.375" style="0" customWidth="1"/>
    <col min="7" max="7" width="11.875" style="1" customWidth="1"/>
    <col min="8" max="8" width="16.125" style="0" customWidth="1"/>
  </cols>
  <sheetData>
    <row r="1" spans="1:8" ht="12.75">
      <c r="A1" s="33"/>
      <c r="B1" s="33"/>
      <c r="C1" s="33"/>
      <c r="D1" s="33"/>
      <c r="E1" s="32" t="s">
        <v>33</v>
      </c>
      <c r="F1" s="34"/>
      <c r="G1" s="34"/>
      <c r="H1" s="34"/>
    </row>
    <row r="2" spans="1:8" ht="12.75">
      <c r="A2" s="34"/>
      <c r="B2" s="34"/>
      <c r="C2" s="34"/>
      <c r="D2" s="34"/>
      <c r="E2" s="32" t="s">
        <v>43</v>
      </c>
      <c r="F2" s="34"/>
      <c r="G2" s="34"/>
      <c r="H2" s="34"/>
    </row>
    <row r="3" spans="1:8" ht="12.75">
      <c r="A3" s="34"/>
      <c r="B3" s="34"/>
      <c r="C3" s="34"/>
      <c r="D3" s="34"/>
      <c r="E3" s="32" t="s">
        <v>32</v>
      </c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5.75">
      <c r="A5" s="31" t="s">
        <v>31</v>
      </c>
      <c r="B5" s="31"/>
      <c r="C5" s="28"/>
      <c r="D5" s="29"/>
      <c r="E5" s="30"/>
      <c r="F5" s="30"/>
      <c r="G5" s="35"/>
      <c r="H5" s="35"/>
    </row>
    <row r="6" spans="1:8" ht="24">
      <c r="A6" s="24" t="s">
        <v>0</v>
      </c>
      <c r="B6" s="25" t="s">
        <v>1</v>
      </c>
      <c r="C6" s="26" t="s">
        <v>2</v>
      </c>
      <c r="D6" s="26" t="s">
        <v>3</v>
      </c>
      <c r="E6" s="27" t="s">
        <v>34</v>
      </c>
      <c r="F6" s="27" t="s">
        <v>35</v>
      </c>
      <c r="G6" s="27" t="s">
        <v>36</v>
      </c>
      <c r="H6" s="27" t="s">
        <v>37</v>
      </c>
    </row>
    <row r="7" spans="1:10" ht="31.5">
      <c r="A7" s="44">
        <v>400</v>
      </c>
      <c r="B7" s="38"/>
      <c r="C7" s="39"/>
      <c r="D7" s="39" t="s">
        <v>6</v>
      </c>
      <c r="E7" s="40">
        <v>304130</v>
      </c>
      <c r="F7" s="40"/>
      <c r="G7" s="40"/>
      <c r="H7" s="40">
        <f>E7+F7-G7</f>
        <v>304130</v>
      </c>
      <c r="I7" s="13">
        <f>F7</f>
        <v>0</v>
      </c>
      <c r="J7" s="13">
        <f>G7</f>
        <v>0</v>
      </c>
    </row>
    <row r="8" spans="1:8" ht="15.75">
      <c r="A8" s="14"/>
      <c r="B8" s="7">
        <v>40002</v>
      </c>
      <c r="C8" s="8"/>
      <c r="D8" s="45" t="s">
        <v>7</v>
      </c>
      <c r="E8" s="42">
        <v>304130</v>
      </c>
      <c r="F8" s="42">
        <f>SUM(F9:F10)</f>
        <v>366.83</v>
      </c>
      <c r="G8" s="42">
        <f>SUM(G9:G10)</f>
        <v>366.83</v>
      </c>
      <c r="H8" s="46">
        <f aca="true" t="shared" si="0" ref="H8:H52">E8+F8-G8</f>
        <v>304130</v>
      </c>
    </row>
    <row r="9" spans="1:8" ht="15.75">
      <c r="A9" s="14"/>
      <c r="B9" s="7"/>
      <c r="C9" s="8">
        <v>4210</v>
      </c>
      <c r="D9" s="8" t="s">
        <v>5</v>
      </c>
      <c r="E9" s="19">
        <v>14000</v>
      </c>
      <c r="F9" s="19"/>
      <c r="G9" s="19">
        <v>366.83</v>
      </c>
      <c r="H9" s="41">
        <f t="shared" si="0"/>
        <v>13633.17</v>
      </c>
    </row>
    <row r="10" spans="1:8" ht="30">
      <c r="A10" s="14"/>
      <c r="B10" s="7"/>
      <c r="C10" s="8">
        <v>4440</v>
      </c>
      <c r="D10" s="8" t="s">
        <v>10</v>
      </c>
      <c r="E10" s="19">
        <v>3800</v>
      </c>
      <c r="F10" s="19">
        <v>366.83</v>
      </c>
      <c r="G10" s="19"/>
      <c r="H10" s="41">
        <f t="shared" si="0"/>
        <v>4166.83</v>
      </c>
    </row>
    <row r="11" spans="1:10" ht="15.75">
      <c r="A11" s="44">
        <v>600</v>
      </c>
      <c r="B11" s="38"/>
      <c r="C11" s="39"/>
      <c r="D11" s="39" t="s">
        <v>11</v>
      </c>
      <c r="E11" s="40">
        <v>3619560</v>
      </c>
      <c r="F11" s="40">
        <f>F12</f>
        <v>6086.27</v>
      </c>
      <c r="G11" s="40">
        <f>G12</f>
        <v>6086.27</v>
      </c>
      <c r="H11" s="40">
        <f t="shared" si="0"/>
        <v>3619560</v>
      </c>
      <c r="I11" s="13">
        <f>F11</f>
        <v>6086.27</v>
      </c>
      <c r="J11" s="13">
        <f>G11</f>
        <v>6086.27</v>
      </c>
    </row>
    <row r="12" spans="1:8" ht="15.75">
      <c r="A12" s="14"/>
      <c r="B12" s="7">
        <v>60016</v>
      </c>
      <c r="C12" s="6"/>
      <c r="D12" s="6" t="s">
        <v>12</v>
      </c>
      <c r="E12" s="18">
        <v>3619560</v>
      </c>
      <c r="F12" s="18">
        <f>SUM(F13:F15)</f>
        <v>6086.27</v>
      </c>
      <c r="G12" s="18">
        <f>SUM(G13:G15)</f>
        <v>6086.27</v>
      </c>
      <c r="H12" s="18">
        <f t="shared" si="0"/>
        <v>3619560</v>
      </c>
    </row>
    <row r="13" spans="1:8" ht="15.75">
      <c r="A13" s="14"/>
      <c r="B13" s="7"/>
      <c r="C13" s="8">
        <v>4040</v>
      </c>
      <c r="D13" s="8" t="s">
        <v>8</v>
      </c>
      <c r="E13" s="19">
        <v>7000</v>
      </c>
      <c r="F13" s="19">
        <v>3916.06</v>
      </c>
      <c r="G13" s="19"/>
      <c r="H13" s="41">
        <f t="shared" si="0"/>
        <v>10916.06</v>
      </c>
    </row>
    <row r="14" spans="1:8" ht="15.75">
      <c r="A14" s="14"/>
      <c r="B14" s="7"/>
      <c r="C14" s="8">
        <v>4210</v>
      </c>
      <c r="D14" s="8" t="s">
        <v>5</v>
      </c>
      <c r="E14" s="19">
        <v>125000</v>
      </c>
      <c r="F14" s="19"/>
      <c r="G14" s="19">
        <f>2170.21+3916.06</f>
        <v>6086.27</v>
      </c>
      <c r="H14" s="41">
        <f t="shared" si="0"/>
        <v>118913.73</v>
      </c>
    </row>
    <row r="15" spans="1:8" ht="30">
      <c r="A15" s="14"/>
      <c r="B15" s="7"/>
      <c r="C15" s="8">
        <v>4440</v>
      </c>
      <c r="D15" s="8" t="s">
        <v>10</v>
      </c>
      <c r="E15" s="19">
        <v>3160</v>
      </c>
      <c r="F15" s="19">
        <v>2170.21</v>
      </c>
      <c r="G15" s="19"/>
      <c r="H15" s="41">
        <f t="shared" si="0"/>
        <v>5330.21</v>
      </c>
    </row>
    <row r="16" spans="1:10" ht="15.75">
      <c r="A16" s="44">
        <v>750</v>
      </c>
      <c r="B16" s="38"/>
      <c r="C16" s="39"/>
      <c r="D16" s="39" t="s">
        <v>13</v>
      </c>
      <c r="E16" s="40">
        <v>1080000</v>
      </c>
      <c r="F16" s="40">
        <f>SUM(F17+F20)</f>
        <v>117.22</v>
      </c>
      <c r="G16" s="40">
        <f>SUM(G17+G20)</f>
        <v>6957.35</v>
      </c>
      <c r="H16" s="40">
        <f t="shared" si="0"/>
        <v>1073159.8699999999</v>
      </c>
      <c r="I16" s="13">
        <f>F16</f>
        <v>117.22</v>
      </c>
      <c r="J16" s="13">
        <f>G16</f>
        <v>6957.35</v>
      </c>
    </row>
    <row r="17" spans="1:8" ht="15.75">
      <c r="A17" s="14"/>
      <c r="B17" s="7">
        <v>75022</v>
      </c>
      <c r="C17" s="6"/>
      <c r="D17" s="6" t="s">
        <v>16</v>
      </c>
      <c r="E17" s="18">
        <v>90000</v>
      </c>
      <c r="F17" s="18">
        <f>SUM(F18:F19)</f>
        <v>50.04</v>
      </c>
      <c r="G17" s="18">
        <f>SUM(G18:G19)</f>
        <v>50.04</v>
      </c>
      <c r="H17" s="18">
        <f t="shared" si="0"/>
        <v>90000</v>
      </c>
    </row>
    <row r="18" spans="1:8" ht="15.75">
      <c r="A18" s="14"/>
      <c r="B18" s="7"/>
      <c r="C18" s="8">
        <v>4210</v>
      </c>
      <c r="D18" s="8" t="s">
        <v>5</v>
      </c>
      <c r="E18" s="19">
        <v>6000</v>
      </c>
      <c r="F18" s="19"/>
      <c r="G18" s="19">
        <v>50.04</v>
      </c>
      <c r="H18" s="41">
        <f t="shared" si="0"/>
        <v>5949.96</v>
      </c>
    </row>
    <row r="19" spans="1:8" ht="30">
      <c r="A19" s="14"/>
      <c r="B19" s="7"/>
      <c r="C19" s="8">
        <v>4440</v>
      </c>
      <c r="D19" s="8" t="s">
        <v>17</v>
      </c>
      <c r="E19" s="19">
        <v>950</v>
      </c>
      <c r="F19" s="19">
        <v>50.04</v>
      </c>
      <c r="G19" s="19"/>
      <c r="H19" s="41">
        <f t="shared" si="0"/>
        <v>1000.04</v>
      </c>
    </row>
    <row r="20" spans="1:8" ht="15.75">
      <c r="A20" s="14"/>
      <c r="B20" s="7">
        <v>75023</v>
      </c>
      <c r="C20" s="6"/>
      <c r="D20" s="6" t="s">
        <v>18</v>
      </c>
      <c r="E20" s="18">
        <v>918700</v>
      </c>
      <c r="F20" s="18">
        <f>SUM(F21:F24)</f>
        <v>67.18</v>
      </c>
      <c r="G20" s="18">
        <f>SUM(G21:G24)</f>
        <v>6907.31</v>
      </c>
      <c r="H20" s="18">
        <f t="shared" si="0"/>
        <v>911859.87</v>
      </c>
    </row>
    <row r="21" spans="1:8" ht="15.75">
      <c r="A21" s="14"/>
      <c r="B21" s="7"/>
      <c r="C21" s="8">
        <v>4210</v>
      </c>
      <c r="D21" s="8" t="s">
        <v>5</v>
      </c>
      <c r="E21" s="19">
        <v>65000</v>
      </c>
      <c r="F21" s="19"/>
      <c r="G21" s="19">
        <f>67.18+340.13+4000</f>
        <v>4407.31</v>
      </c>
      <c r="H21" s="41">
        <f t="shared" si="0"/>
        <v>60592.69</v>
      </c>
    </row>
    <row r="22" spans="1:8" ht="15.75">
      <c r="A22" s="14"/>
      <c r="B22" s="7"/>
      <c r="C22" s="8">
        <v>4410</v>
      </c>
      <c r="D22" s="8" t="s">
        <v>9</v>
      </c>
      <c r="E22" s="19">
        <v>15000</v>
      </c>
      <c r="F22" s="19"/>
      <c r="G22" s="19">
        <v>2000</v>
      </c>
      <c r="H22" s="41">
        <f t="shared" si="0"/>
        <v>13000</v>
      </c>
    </row>
    <row r="23" spans="1:8" ht="30">
      <c r="A23" s="14"/>
      <c r="B23" s="7"/>
      <c r="C23" s="8">
        <v>4440</v>
      </c>
      <c r="D23" s="8" t="s">
        <v>14</v>
      </c>
      <c r="E23" s="19">
        <v>13600</v>
      </c>
      <c r="F23" s="19">
        <v>67.18</v>
      </c>
      <c r="G23" s="19"/>
      <c r="H23" s="41">
        <f t="shared" si="0"/>
        <v>13667.18</v>
      </c>
    </row>
    <row r="24" spans="1:8" ht="30">
      <c r="A24" s="14"/>
      <c r="B24" s="7"/>
      <c r="C24" s="8">
        <v>4740</v>
      </c>
      <c r="D24" s="8" t="s">
        <v>15</v>
      </c>
      <c r="E24" s="19">
        <v>6000</v>
      </c>
      <c r="F24" s="19"/>
      <c r="G24" s="19">
        <v>500</v>
      </c>
      <c r="H24" s="41">
        <f t="shared" si="0"/>
        <v>5500</v>
      </c>
    </row>
    <row r="25" spans="1:10" ht="15.75">
      <c r="A25" s="44">
        <v>801</v>
      </c>
      <c r="B25" s="38"/>
      <c r="C25" s="38"/>
      <c r="D25" s="39" t="s">
        <v>39</v>
      </c>
      <c r="E25" s="40">
        <v>4566699</v>
      </c>
      <c r="F25" s="40">
        <f>F26</f>
        <v>6840.13</v>
      </c>
      <c r="G25" s="40"/>
      <c r="H25" s="40">
        <f t="shared" si="0"/>
        <v>4573539.13</v>
      </c>
      <c r="I25" s="13">
        <f>F25</f>
        <v>6840.13</v>
      </c>
      <c r="J25" s="13">
        <f>G25</f>
        <v>0</v>
      </c>
    </row>
    <row r="26" spans="1:8" ht="15.75">
      <c r="A26" s="14"/>
      <c r="B26" s="7">
        <v>80195</v>
      </c>
      <c r="C26" s="7"/>
      <c r="D26" s="6" t="s">
        <v>38</v>
      </c>
      <c r="E26" s="42">
        <v>186687</v>
      </c>
      <c r="F26" s="42">
        <f>SUM(F27:F30)</f>
        <v>6840.13</v>
      </c>
      <c r="G26" s="42"/>
      <c r="H26" s="42">
        <f t="shared" si="0"/>
        <v>193527.13</v>
      </c>
    </row>
    <row r="27" spans="1:8" ht="15.75">
      <c r="A27" s="14"/>
      <c r="B27" s="7"/>
      <c r="C27" s="12" t="s">
        <v>40</v>
      </c>
      <c r="D27" s="8" t="s">
        <v>5</v>
      </c>
      <c r="E27" s="11">
        <v>0</v>
      </c>
      <c r="F27" s="11">
        <v>4000</v>
      </c>
      <c r="G27" s="11"/>
      <c r="H27" s="41">
        <f t="shared" si="0"/>
        <v>4000</v>
      </c>
    </row>
    <row r="28" spans="1:8" ht="15.75">
      <c r="A28" s="15"/>
      <c r="B28" s="7"/>
      <c r="C28" s="20">
        <v>4410</v>
      </c>
      <c r="D28" s="8" t="s">
        <v>9</v>
      </c>
      <c r="E28" s="19">
        <v>0</v>
      </c>
      <c r="F28" s="19">
        <v>2000</v>
      </c>
      <c r="G28" s="19"/>
      <c r="H28" s="41">
        <f t="shared" si="0"/>
        <v>2000</v>
      </c>
    </row>
    <row r="29" spans="1:8" ht="30">
      <c r="A29" s="15"/>
      <c r="B29" s="7"/>
      <c r="C29" s="8">
        <v>4440</v>
      </c>
      <c r="D29" s="8" t="s">
        <v>14</v>
      </c>
      <c r="E29" s="19">
        <v>30700</v>
      </c>
      <c r="F29" s="19">
        <v>340.13</v>
      </c>
      <c r="G29" s="19"/>
      <c r="H29" s="41">
        <f t="shared" si="0"/>
        <v>31040.13</v>
      </c>
    </row>
    <row r="30" spans="1:8" ht="30">
      <c r="A30" s="15"/>
      <c r="B30" s="7"/>
      <c r="C30" s="8">
        <v>4740</v>
      </c>
      <c r="D30" s="8" t="s">
        <v>15</v>
      </c>
      <c r="E30" s="19">
        <v>0</v>
      </c>
      <c r="F30" s="19">
        <v>500</v>
      </c>
      <c r="G30" s="19"/>
      <c r="H30" s="41">
        <f t="shared" si="0"/>
        <v>500</v>
      </c>
    </row>
    <row r="31" spans="1:10" ht="15.75">
      <c r="A31" s="43">
        <v>852</v>
      </c>
      <c r="B31" s="38"/>
      <c r="C31" s="39"/>
      <c r="D31" s="39" t="s">
        <v>20</v>
      </c>
      <c r="E31" s="40">
        <v>2017960</v>
      </c>
      <c r="F31" s="40">
        <f>F32+F35</f>
        <v>2425</v>
      </c>
      <c r="G31" s="40">
        <f>G32+G35</f>
        <v>2425</v>
      </c>
      <c r="H31" s="40">
        <f t="shared" si="0"/>
        <v>2017960</v>
      </c>
      <c r="I31" s="13">
        <f>F31</f>
        <v>2425</v>
      </c>
      <c r="J31" s="13">
        <f>G31</f>
        <v>2425</v>
      </c>
    </row>
    <row r="32" spans="1:8" ht="47.25">
      <c r="A32" s="16"/>
      <c r="B32" s="9">
        <v>85212</v>
      </c>
      <c r="C32" s="10"/>
      <c r="D32" s="21" t="s">
        <v>21</v>
      </c>
      <c r="E32" s="22">
        <v>1472200</v>
      </c>
      <c r="F32" s="22">
        <f>F34</f>
        <v>51</v>
      </c>
      <c r="G32" s="22">
        <f>G33</f>
        <v>51</v>
      </c>
      <c r="H32" s="42">
        <f t="shared" si="0"/>
        <v>1472200</v>
      </c>
    </row>
    <row r="33" spans="1:8" ht="15.75">
      <c r="A33" s="14"/>
      <c r="B33" s="7"/>
      <c r="C33" s="8">
        <v>4210</v>
      </c>
      <c r="D33" s="8" t="s">
        <v>5</v>
      </c>
      <c r="E33" s="19">
        <v>1634</v>
      </c>
      <c r="F33" s="19"/>
      <c r="G33" s="19">
        <v>51</v>
      </c>
      <c r="H33" s="41">
        <f t="shared" si="0"/>
        <v>1583</v>
      </c>
    </row>
    <row r="34" spans="1:8" ht="30">
      <c r="A34" s="14"/>
      <c r="B34" s="7"/>
      <c r="C34" s="8">
        <v>4440</v>
      </c>
      <c r="D34" s="8" t="s">
        <v>10</v>
      </c>
      <c r="E34" s="19">
        <v>950</v>
      </c>
      <c r="F34" s="19">
        <v>51</v>
      </c>
      <c r="G34" s="19"/>
      <c r="H34" s="41">
        <f t="shared" si="0"/>
        <v>1001</v>
      </c>
    </row>
    <row r="35" spans="1:8" ht="15.75">
      <c r="A35" s="17"/>
      <c r="B35" s="7">
        <v>85219</v>
      </c>
      <c r="C35" s="6"/>
      <c r="D35" s="6" t="s">
        <v>22</v>
      </c>
      <c r="E35" s="18">
        <v>263360</v>
      </c>
      <c r="F35" s="18">
        <f>SUM(F36:F41)</f>
        <v>2374</v>
      </c>
      <c r="G35" s="18">
        <f>SUM(G36:G41)</f>
        <v>2374</v>
      </c>
      <c r="H35" s="42">
        <f t="shared" si="0"/>
        <v>263360</v>
      </c>
    </row>
    <row r="36" spans="1:8" ht="15.75">
      <c r="A36" s="17"/>
      <c r="B36" s="7"/>
      <c r="C36" s="8">
        <v>4210</v>
      </c>
      <c r="D36" s="8" t="s">
        <v>5</v>
      </c>
      <c r="E36" s="19">
        <v>6200</v>
      </c>
      <c r="F36" s="19"/>
      <c r="G36" s="19">
        <v>974</v>
      </c>
      <c r="H36" s="41">
        <f t="shared" si="0"/>
        <v>5226</v>
      </c>
    </row>
    <row r="37" spans="1:8" ht="15.75">
      <c r="A37" s="17"/>
      <c r="B37" s="7"/>
      <c r="C37" s="8">
        <v>4300</v>
      </c>
      <c r="D37" s="8" t="s">
        <v>4</v>
      </c>
      <c r="E37" s="19">
        <v>3200</v>
      </c>
      <c r="F37" s="19"/>
      <c r="G37" s="19">
        <v>1200</v>
      </c>
      <c r="H37" s="41">
        <f t="shared" si="0"/>
        <v>2000</v>
      </c>
    </row>
    <row r="38" spans="1:8" ht="30">
      <c r="A38" s="17"/>
      <c r="B38" s="7"/>
      <c r="C38" s="8">
        <v>4370</v>
      </c>
      <c r="D38" s="8" t="s">
        <v>23</v>
      </c>
      <c r="E38" s="19">
        <v>1200</v>
      </c>
      <c r="F38" s="19"/>
      <c r="G38" s="19">
        <v>200</v>
      </c>
      <c r="H38" s="41">
        <f t="shared" si="0"/>
        <v>1000</v>
      </c>
    </row>
    <row r="39" spans="1:8" ht="30">
      <c r="A39" s="17"/>
      <c r="B39" s="7"/>
      <c r="C39" s="8">
        <v>4440</v>
      </c>
      <c r="D39" s="8" t="s">
        <v>10</v>
      </c>
      <c r="E39" s="19">
        <v>6010</v>
      </c>
      <c r="F39" s="19">
        <v>1424</v>
      </c>
      <c r="G39" s="19"/>
      <c r="H39" s="41">
        <f t="shared" si="0"/>
        <v>7434</v>
      </c>
    </row>
    <row r="40" spans="1:8" ht="30">
      <c r="A40" s="17"/>
      <c r="B40" s="7"/>
      <c r="C40" s="8">
        <v>4700</v>
      </c>
      <c r="D40" s="8" t="s">
        <v>24</v>
      </c>
      <c r="E40" s="19">
        <v>800</v>
      </c>
      <c r="F40" s="19">
        <v>200</v>
      </c>
      <c r="G40" s="19"/>
      <c r="H40" s="41">
        <f t="shared" si="0"/>
        <v>1000</v>
      </c>
    </row>
    <row r="41" spans="1:8" ht="30">
      <c r="A41" s="17"/>
      <c r="B41" s="7"/>
      <c r="C41" s="8">
        <v>4750</v>
      </c>
      <c r="D41" s="8" t="s">
        <v>19</v>
      </c>
      <c r="E41" s="19">
        <v>1200</v>
      </c>
      <c r="F41" s="19">
        <v>750</v>
      </c>
      <c r="G41" s="19"/>
      <c r="H41" s="41">
        <f t="shared" si="0"/>
        <v>1950</v>
      </c>
    </row>
    <row r="42" spans="1:10" ht="31.5">
      <c r="A42" s="37" t="s">
        <v>25</v>
      </c>
      <c r="B42" s="38"/>
      <c r="C42" s="39"/>
      <c r="D42" s="39" t="s">
        <v>26</v>
      </c>
      <c r="E42" s="40">
        <v>94652</v>
      </c>
      <c r="F42" s="40">
        <f>F43</f>
        <v>94</v>
      </c>
      <c r="G42" s="40">
        <f>G43</f>
        <v>94</v>
      </c>
      <c r="H42" s="40">
        <f t="shared" si="0"/>
        <v>94652</v>
      </c>
      <c r="I42" s="13">
        <f>F42</f>
        <v>94</v>
      </c>
      <c r="J42" s="13">
        <f>G42</f>
        <v>94</v>
      </c>
    </row>
    <row r="43" spans="1:8" ht="15.75">
      <c r="A43" s="17"/>
      <c r="B43" s="7" t="s">
        <v>27</v>
      </c>
      <c r="C43" s="8"/>
      <c r="D43" s="8" t="s">
        <v>38</v>
      </c>
      <c r="E43" s="19">
        <v>94652</v>
      </c>
      <c r="F43" s="19">
        <f>SUM(F44:F47)</f>
        <v>94</v>
      </c>
      <c r="G43" s="19">
        <f>SUM(G44:G47)</f>
        <v>94</v>
      </c>
      <c r="H43" s="41">
        <f t="shared" si="0"/>
        <v>94652</v>
      </c>
    </row>
    <row r="44" spans="1:8" ht="15.75">
      <c r="A44" s="17"/>
      <c r="B44" s="7"/>
      <c r="C44" s="8">
        <v>4418</v>
      </c>
      <c r="D44" s="8" t="s">
        <v>9</v>
      </c>
      <c r="E44" s="19">
        <v>1899.44</v>
      </c>
      <c r="F44" s="19"/>
      <c r="G44" s="19">
        <v>89.27</v>
      </c>
      <c r="H44" s="41">
        <f t="shared" si="0"/>
        <v>1810.17</v>
      </c>
    </row>
    <row r="45" spans="1:8" ht="15.75">
      <c r="A45" s="17"/>
      <c r="B45" s="7"/>
      <c r="C45" s="8">
        <v>4419</v>
      </c>
      <c r="D45" s="8" t="s">
        <v>9</v>
      </c>
      <c r="E45" s="19">
        <v>100.56</v>
      </c>
      <c r="F45" s="19"/>
      <c r="G45" s="19">
        <v>4.73</v>
      </c>
      <c r="H45" s="41">
        <f t="shared" si="0"/>
        <v>95.83</v>
      </c>
    </row>
    <row r="46" spans="1:8" ht="30">
      <c r="A46" s="17"/>
      <c r="B46" s="7"/>
      <c r="C46" s="8">
        <v>4448</v>
      </c>
      <c r="D46" s="8" t="s">
        <v>10</v>
      </c>
      <c r="E46" s="19">
        <v>861.4</v>
      </c>
      <c r="F46" s="19">
        <v>89.27</v>
      </c>
      <c r="G46" s="19"/>
      <c r="H46" s="41">
        <f t="shared" si="0"/>
        <v>950.67</v>
      </c>
    </row>
    <row r="47" spans="1:8" ht="30">
      <c r="A47" s="17"/>
      <c r="B47" s="7"/>
      <c r="C47" s="8">
        <v>4449</v>
      </c>
      <c r="D47" s="8" t="s">
        <v>10</v>
      </c>
      <c r="E47" s="19">
        <v>45.6</v>
      </c>
      <c r="F47" s="19">
        <v>4.73</v>
      </c>
      <c r="G47" s="19"/>
      <c r="H47" s="41">
        <f t="shared" si="0"/>
        <v>50.33</v>
      </c>
    </row>
    <row r="48" spans="1:10" ht="31.5">
      <c r="A48" s="37">
        <v>900</v>
      </c>
      <c r="B48" s="38"/>
      <c r="C48" s="39"/>
      <c r="D48" s="39" t="s">
        <v>28</v>
      </c>
      <c r="E48" s="40">
        <v>364300</v>
      </c>
      <c r="F48" s="40">
        <f>F49</f>
        <v>234.02</v>
      </c>
      <c r="G48" s="40">
        <f>G49</f>
        <v>234.02</v>
      </c>
      <c r="H48" s="40">
        <f t="shared" si="0"/>
        <v>364300</v>
      </c>
      <c r="I48" s="13">
        <f>F48</f>
        <v>234.02</v>
      </c>
      <c r="J48" s="13">
        <f>G48</f>
        <v>234.02</v>
      </c>
    </row>
    <row r="49" spans="1:8" ht="15.75">
      <c r="A49" s="17"/>
      <c r="B49" s="7">
        <v>90001</v>
      </c>
      <c r="C49" s="6"/>
      <c r="D49" s="6" t="s">
        <v>29</v>
      </c>
      <c r="E49" s="18">
        <v>274300</v>
      </c>
      <c r="F49" s="18">
        <f>SUM(F50:F52)</f>
        <v>234.02</v>
      </c>
      <c r="G49" s="18">
        <f>SUM(G50:G52)</f>
        <v>234.02</v>
      </c>
      <c r="H49" s="18">
        <f t="shared" si="0"/>
        <v>274300</v>
      </c>
    </row>
    <row r="50" spans="1:8" ht="15.75">
      <c r="A50" s="17"/>
      <c r="B50" s="7"/>
      <c r="C50" s="8">
        <v>4040</v>
      </c>
      <c r="D50" s="8" t="s">
        <v>8</v>
      </c>
      <c r="E50" s="19">
        <v>5900</v>
      </c>
      <c r="F50" s="19">
        <v>167.27</v>
      </c>
      <c r="G50" s="19"/>
      <c r="H50" s="18">
        <f t="shared" si="0"/>
        <v>6067.27</v>
      </c>
    </row>
    <row r="51" spans="1:8" ht="15.75">
      <c r="A51" s="17"/>
      <c r="B51" s="7"/>
      <c r="C51" s="8">
        <v>4210</v>
      </c>
      <c r="D51" s="8" t="s">
        <v>5</v>
      </c>
      <c r="E51" s="19">
        <v>10000</v>
      </c>
      <c r="F51" s="19"/>
      <c r="G51" s="19">
        <f>66.75+F50</f>
        <v>234.02</v>
      </c>
      <c r="H51" s="18">
        <f t="shared" si="0"/>
        <v>9765.98</v>
      </c>
    </row>
    <row r="52" spans="1:8" ht="30">
      <c r="A52" s="17"/>
      <c r="B52" s="7"/>
      <c r="C52" s="8">
        <v>4440</v>
      </c>
      <c r="D52" s="8" t="s">
        <v>10</v>
      </c>
      <c r="E52" s="19">
        <v>2100</v>
      </c>
      <c r="F52" s="19">
        <v>66.75</v>
      </c>
      <c r="G52" s="19"/>
      <c r="H52" s="18">
        <f t="shared" si="0"/>
        <v>2166.75</v>
      </c>
    </row>
    <row r="53" spans="1:10" ht="15.75">
      <c r="A53" s="17"/>
      <c r="B53" s="7"/>
      <c r="C53" s="8"/>
      <c r="D53" s="23" t="s">
        <v>30</v>
      </c>
      <c r="E53" s="18">
        <v>12776305</v>
      </c>
      <c r="F53" s="18">
        <v>15796.64</v>
      </c>
      <c r="G53" s="18">
        <v>15796.64</v>
      </c>
      <c r="H53" s="18">
        <v>12776305</v>
      </c>
      <c r="I53" s="13">
        <f>SUM(I7:I52)</f>
        <v>15796.640000000001</v>
      </c>
      <c r="J53" s="13">
        <f>SUM(J7:J52)</f>
        <v>15796.640000000001</v>
      </c>
    </row>
    <row r="54" spans="1:8" ht="12.75">
      <c r="A54" s="3"/>
      <c r="B54" s="3"/>
      <c r="C54" s="3"/>
      <c r="D54" s="3"/>
      <c r="E54" s="4"/>
      <c r="F54" s="3"/>
      <c r="G54" s="5"/>
      <c r="H54" s="3"/>
    </row>
    <row r="55" spans="1:8" ht="12.75">
      <c r="A55" s="3"/>
      <c r="B55" s="3"/>
      <c r="C55" s="3"/>
      <c r="D55" s="3"/>
      <c r="E55" s="4"/>
      <c r="F55" s="3"/>
      <c r="G55" s="5"/>
      <c r="H55" s="3"/>
    </row>
    <row r="56" spans="1:8" ht="132.75" customHeight="1">
      <c r="A56" s="36" t="s">
        <v>41</v>
      </c>
      <c r="B56" s="47" t="s">
        <v>42</v>
      </c>
      <c r="C56" s="48"/>
      <c r="D56" s="48"/>
      <c r="E56" s="48"/>
      <c r="F56" s="48"/>
      <c r="G56" s="48"/>
      <c r="H56" s="48"/>
    </row>
    <row r="57" spans="1:8" ht="12.75">
      <c r="A57" s="3"/>
      <c r="B57" s="3"/>
      <c r="C57" s="3"/>
      <c r="D57" s="3"/>
      <c r="E57" s="4"/>
      <c r="F57" s="3"/>
      <c r="G57" s="5"/>
      <c r="H57" s="3"/>
    </row>
    <row r="58" spans="1:8" ht="12.75">
      <c r="A58" s="3"/>
      <c r="B58" s="3"/>
      <c r="C58" s="3"/>
      <c r="D58" s="3"/>
      <c r="E58" s="4"/>
      <c r="F58" s="3"/>
      <c r="G58" s="5"/>
      <c r="H58" s="3"/>
    </row>
    <row r="59" spans="1:8" ht="12.75">
      <c r="A59" s="3"/>
      <c r="B59" s="3"/>
      <c r="C59" s="3"/>
      <c r="D59" s="3"/>
      <c r="E59" s="4"/>
      <c r="F59" s="3"/>
      <c r="G59" s="5"/>
      <c r="H59" s="3"/>
    </row>
    <row r="60" spans="1:8" ht="12.75">
      <c r="A60" s="3"/>
      <c r="B60" s="3"/>
      <c r="C60" s="3"/>
      <c r="D60" s="3"/>
      <c r="E60" s="4"/>
      <c r="F60" s="3"/>
      <c r="G60" s="5"/>
      <c r="H60" s="3"/>
    </row>
    <row r="61" spans="1:8" ht="12.75">
      <c r="A61" s="3"/>
      <c r="B61" s="3"/>
      <c r="C61" s="3"/>
      <c r="D61" s="3"/>
      <c r="E61" s="4"/>
      <c r="F61" s="3"/>
      <c r="G61" s="5"/>
      <c r="H61" s="3"/>
    </row>
    <row r="62" spans="1:8" ht="12.75">
      <c r="A62" s="3"/>
      <c r="B62" s="3"/>
      <c r="C62" s="3"/>
      <c r="D62" s="3"/>
      <c r="E62" s="4"/>
      <c r="F62" s="3"/>
      <c r="G62" s="5"/>
      <c r="H62" s="3"/>
    </row>
    <row r="63" spans="1:8" ht="12.75">
      <c r="A63" s="3"/>
      <c r="B63" s="3"/>
      <c r="C63" s="3"/>
      <c r="D63" s="3"/>
      <c r="E63" s="4"/>
      <c r="F63" s="3"/>
      <c r="G63" s="5"/>
      <c r="H63" s="3"/>
    </row>
    <row r="64" spans="1:8" ht="12.75">
      <c r="A64" s="3"/>
      <c r="B64" s="3"/>
      <c r="C64" s="3"/>
      <c r="D64" s="3"/>
      <c r="E64" s="4"/>
      <c r="F64" s="3"/>
      <c r="G64" s="5"/>
      <c r="H64" s="3"/>
    </row>
    <row r="65" spans="1:8" ht="12.75">
      <c r="A65" s="3"/>
      <c r="B65" s="3"/>
      <c r="C65" s="3"/>
      <c r="D65" s="3"/>
      <c r="E65" s="4"/>
      <c r="F65" s="3"/>
      <c r="G65" s="5"/>
      <c r="H65" s="3"/>
    </row>
    <row r="66" spans="1:8" ht="12.75">
      <c r="A66" s="3"/>
      <c r="B66" s="3"/>
      <c r="C66" s="3"/>
      <c r="D66" s="3"/>
      <c r="E66" s="4"/>
      <c r="F66" s="3"/>
      <c r="G66" s="5"/>
      <c r="H66" s="3"/>
    </row>
    <row r="67" spans="1:8" ht="12.75">
      <c r="A67" s="3"/>
      <c r="B67" s="3"/>
      <c r="C67" s="3"/>
      <c r="D67" s="3"/>
      <c r="E67" s="4"/>
      <c r="F67" s="3"/>
      <c r="G67" s="5"/>
      <c r="H67" s="3"/>
    </row>
    <row r="68" spans="1:8" ht="12.75">
      <c r="A68" s="3"/>
      <c r="B68" s="3"/>
      <c r="C68" s="3"/>
      <c r="D68" s="3"/>
      <c r="E68" s="4"/>
      <c r="F68" s="3"/>
      <c r="G68" s="5"/>
      <c r="H68" s="3"/>
    </row>
    <row r="69" spans="1:8" ht="12.75">
      <c r="A69" s="3"/>
      <c r="B69" s="3"/>
      <c r="C69" s="3"/>
      <c r="D69" s="3"/>
      <c r="E69" s="4"/>
      <c r="F69" s="3"/>
      <c r="G69" s="5"/>
      <c r="H69" s="3"/>
    </row>
    <row r="70" spans="1:8" ht="12.75">
      <c r="A70" s="3"/>
      <c r="B70" s="3"/>
      <c r="C70" s="3"/>
      <c r="D70" s="3"/>
      <c r="E70" s="4"/>
      <c r="F70" s="3"/>
      <c r="G70" s="5"/>
      <c r="H70" s="3"/>
    </row>
    <row r="71" spans="1:8" ht="12.75">
      <c r="A71" s="3"/>
      <c r="B71" s="3"/>
      <c r="C71" s="3"/>
      <c r="D71" s="3"/>
      <c r="E71" s="4"/>
      <c r="F71" s="3"/>
      <c r="G71" s="5"/>
      <c r="H71" s="3"/>
    </row>
    <row r="72" spans="1:8" ht="12.75">
      <c r="A72" s="3"/>
      <c r="B72" s="3"/>
      <c r="C72" s="3"/>
      <c r="D72" s="3"/>
      <c r="E72" s="4"/>
      <c r="F72" s="3"/>
      <c r="G72" s="5"/>
      <c r="H72" s="3"/>
    </row>
    <row r="73" spans="1:8" ht="12.75">
      <c r="A73" s="3"/>
      <c r="B73" s="3"/>
      <c r="C73" s="3"/>
      <c r="D73" s="3"/>
      <c r="E73" s="4"/>
      <c r="F73" s="3"/>
      <c r="G73" s="5"/>
      <c r="H73" s="3"/>
    </row>
    <row r="74" spans="1:8" ht="12.75">
      <c r="A74" s="3"/>
      <c r="B74" s="3"/>
      <c r="C74" s="3"/>
      <c r="D74" s="3"/>
      <c r="E74" s="4"/>
      <c r="F74" s="3"/>
      <c r="G74" s="5"/>
      <c r="H74" s="3"/>
    </row>
    <row r="75" spans="1:8" ht="12.75">
      <c r="A75" s="3"/>
      <c r="B75" s="3"/>
      <c r="C75" s="3"/>
      <c r="D75" s="3"/>
      <c r="E75" s="4"/>
      <c r="F75" s="3"/>
      <c r="G75" s="5"/>
      <c r="H75" s="3"/>
    </row>
    <row r="76" spans="1:8" ht="12.75">
      <c r="A76" s="3"/>
      <c r="B76" s="3"/>
      <c r="C76" s="3"/>
      <c r="D76" s="3"/>
      <c r="E76" s="4"/>
      <c r="F76" s="3"/>
      <c r="G76" s="5"/>
      <c r="H76" s="3"/>
    </row>
    <row r="77" spans="1:8" ht="12.75">
      <c r="A77" s="3"/>
      <c r="B77" s="3"/>
      <c r="C77" s="3"/>
      <c r="D77" s="3"/>
      <c r="E77" s="4"/>
      <c r="F77" s="3"/>
      <c r="G77" s="5"/>
      <c r="H77" s="3"/>
    </row>
    <row r="78" spans="1:8" ht="12.75">
      <c r="A78" s="3"/>
      <c r="B78" s="3"/>
      <c r="C78" s="3"/>
      <c r="D78" s="3"/>
      <c r="E78" s="4"/>
      <c r="F78" s="3"/>
      <c r="G78" s="5"/>
      <c r="H78" s="3"/>
    </row>
    <row r="79" spans="1:8" ht="12.75">
      <c r="A79" s="3"/>
      <c r="B79" s="3"/>
      <c r="C79" s="3"/>
      <c r="D79" s="3"/>
      <c r="E79" s="4"/>
      <c r="F79" s="3"/>
      <c r="G79" s="5"/>
      <c r="H79" s="3"/>
    </row>
    <row r="80" spans="1:8" ht="12.75">
      <c r="A80" s="3"/>
      <c r="B80" s="3"/>
      <c r="C80" s="3"/>
      <c r="D80" s="3"/>
      <c r="E80" s="4"/>
      <c r="F80" s="3"/>
      <c r="G80" s="5"/>
      <c r="H80" s="3"/>
    </row>
    <row r="81" spans="1:8" ht="12.75">
      <c r="A81" s="3"/>
      <c r="B81" s="3"/>
      <c r="C81" s="3"/>
      <c r="D81" s="3"/>
      <c r="E81" s="4"/>
      <c r="F81" s="3"/>
      <c r="G81" s="5"/>
      <c r="H81" s="3"/>
    </row>
    <row r="82" spans="1:8" ht="12.75">
      <c r="A82" s="3"/>
      <c r="B82" s="3"/>
      <c r="C82" s="3"/>
      <c r="D82" s="3"/>
      <c r="E82" s="4"/>
      <c r="F82" s="3"/>
      <c r="G82" s="5"/>
      <c r="H82" s="3"/>
    </row>
    <row r="83" spans="1:8" ht="12.75">
      <c r="A83" s="3"/>
      <c r="B83" s="3"/>
      <c r="C83" s="3"/>
      <c r="D83" s="3"/>
      <c r="E83" s="4"/>
      <c r="F83" s="3"/>
      <c r="G83" s="5"/>
      <c r="H83" s="3"/>
    </row>
    <row r="84" spans="1:8" ht="12.75">
      <c r="A84" s="3"/>
      <c r="B84" s="3"/>
      <c r="C84" s="3"/>
      <c r="D84" s="3"/>
      <c r="E84" s="4"/>
      <c r="F84" s="3"/>
      <c r="G84" s="5"/>
      <c r="H84" s="3"/>
    </row>
    <row r="85" spans="1:8" ht="12.75">
      <c r="A85" s="3"/>
      <c r="B85" s="3"/>
      <c r="C85" s="3"/>
      <c r="D85" s="3"/>
      <c r="E85" s="4"/>
      <c r="F85" s="3"/>
      <c r="G85" s="5"/>
      <c r="H85" s="3"/>
    </row>
    <row r="86" spans="1:8" ht="12.75">
      <c r="A86" s="3"/>
      <c r="B86" s="3"/>
      <c r="C86" s="3"/>
      <c r="D86" s="3"/>
      <c r="E86" s="4"/>
      <c r="F86" s="3"/>
      <c r="G86" s="5"/>
      <c r="H86" s="3"/>
    </row>
    <row r="87" spans="1:8" ht="12.75">
      <c r="A87" s="3"/>
      <c r="B87" s="3"/>
      <c r="C87" s="3"/>
      <c r="D87" s="3"/>
      <c r="E87" s="4"/>
      <c r="F87" s="3"/>
      <c r="G87" s="5"/>
      <c r="H87" s="3"/>
    </row>
    <row r="88" spans="1:8" ht="12.75">
      <c r="A88" s="3"/>
      <c r="B88" s="3"/>
      <c r="C88" s="3"/>
      <c r="D88" s="3"/>
      <c r="E88" s="4"/>
      <c r="F88" s="3"/>
      <c r="G88" s="5"/>
      <c r="H88" s="3"/>
    </row>
    <row r="89" spans="1:8" ht="12.75">
      <c r="A89" s="3"/>
      <c r="B89" s="3"/>
      <c r="C89" s="3"/>
      <c r="D89" s="3"/>
      <c r="E89" s="4"/>
      <c r="F89" s="3"/>
      <c r="G89" s="5"/>
      <c r="H89" s="3"/>
    </row>
    <row r="90" spans="1:8" ht="12.75">
      <c r="A90" s="3"/>
      <c r="B90" s="3"/>
      <c r="C90" s="3"/>
      <c r="D90" s="3"/>
      <c r="E90" s="4"/>
      <c r="F90" s="3"/>
      <c r="G90" s="5"/>
      <c r="H90" s="3"/>
    </row>
    <row r="91" spans="1:8" ht="12.75">
      <c r="A91" s="3"/>
      <c r="B91" s="3"/>
      <c r="C91" s="3"/>
      <c r="D91" s="3"/>
      <c r="E91" s="4"/>
      <c r="F91" s="3"/>
      <c r="G91" s="5"/>
      <c r="H91" s="3"/>
    </row>
    <row r="92" spans="1:8" ht="12.75">
      <c r="A92" s="3"/>
      <c r="B92" s="3"/>
      <c r="C92" s="3"/>
      <c r="D92" s="3"/>
      <c r="E92" s="4"/>
      <c r="F92" s="3"/>
      <c r="G92" s="5"/>
      <c r="H92" s="3"/>
    </row>
    <row r="93" spans="1:8" ht="12.75">
      <c r="A93" s="3"/>
      <c r="B93" s="3"/>
      <c r="C93" s="3"/>
      <c r="D93" s="3"/>
      <c r="E93" s="4"/>
      <c r="F93" s="3"/>
      <c r="G93" s="5"/>
      <c r="H93" s="3"/>
    </row>
    <row r="94" spans="1:8" ht="12.75">
      <c r="A94" s="3"/>
      <c r="B94" s="3"/>
      <c r="C94" s="3"/>
      <c r="D94" s="3"/>
      <c r="E94" s="4"/>
      <c r="F94" s="3"/>
      <c r="G94" s="5"/>
      <c r="H94" s="3"/>
    </row>
    <row r="95" spans="1:8" ht="12.75">
      <c r="A95" s="3"/>
      <c r="B95" s="3"/>
      <c r="C95" s="3"/>
      <c r="D95" s="3"/>
      <c r="E95" s="4"/>
      <c r="F95" s="3"/>
      <c r="G95" s="5"/>
      <c r="H95" s="3"/>
    </row>
    <row r="96" spans="1:8" ht="12.75">
      <c r="A96" s="3"/>
      <c r="B96" s="3"/>
      <c r="C96" s="3"/>
      <c r="D96" s="3"/>
      <c r="E96" s="4"/>
      <c r="F96" s="3"/>
      <c r="G96" s="5"/>
      <c r="H96" s="3"/>
    </row>
    <row r="97" spans="1:8" ht="12.75">
      <c r="A97" s="3"/>
      <c r="B97" s="3"/>
      <c r="C97" s="3"/>
      <c r="D97" s="3"/>
      <c r="E97" s="4"/>
      <c r="F97" s="3"/>
      <c r="G97" s="5"/>
      <c r="H97" s="3"/>
    </row>
    <row r="98" spans="1:8" ht="12.75">
      <c r="A98" s="3"/>
      <c r="B98" s="3"/>
      <c r="C98" s="3"/>
      <c r="D98" s="3"/>
      <c r="E98" s="4"/>
      <c r="F98" s="3"/>
      <c r="G98" s="5"/>
      <c r="H98" s="3"/>
    </row>
    <row r="99" spans="1:8" ht="12.75">
      <c r="A99" s="3"/>
      <c r="B99" s="3"/>
      <c r="C99" s="3"/>
      <c r="D99" s="3"/>
      <c r="E99" s="4"/>
      <c r="F99" s="3"/>
      <c r="G99" s="5"/>
      <c r="H99" s="3"/>
    </row>
    <row r="100" spans="1:8" ht="12.75">
      <c r="A100" s="3"/>
      <c r="B100" s="3"/>
      <c r="C100" s="3"/>
      <c r="D100" s="3"/>
      <c r="E100" s="4"/>
      <c r="F100" s="3"/>
      <c r="G100" s="5"/>
      <c r="H100" s="3"/>
    </row>
    <row r="101" spans="1:8" ht="12.75">
      <c r="A101" s="3"/>
      <c r="B101" s="3"/>
      <c r="C101" s="3"/>
      <c r="D101" s="3"/>
      <c r="E101" s="4"/>
      <c r="F101" s="3"/>
      <c r="G101" s="5"/>
      <c r="H101" s="3"/>
    </row>
    <row r="102" spans="1:8" ht="12.75">
      <c r="A102" s="3"/>
      <c r="B102" s="3"/>
      <c r="C102" s="3"/>
      <c r="D102" s="3"/>
      <c r="E102" s="4"/>
      <c r="F102" s="3"/>
      <c r="G102" s="5"/>
      <c r="H102" s="3"/>
    </row>
    <row r="103" spans="1:8" ht="12.75">
      <c r="A103" s="3"/>
      <c r="B103" s="3"/>
      <c r="C103" s="3"/>
      <c r="D103" s="3"/>
      <c r="E103" s="4"/>
      <c r="F103" s="3"/>
      <c r="G103" s="5"/>
      <c r="H103" s="3"/>
    </row>
    <row r="104" spans="1:8" ht="12.75">
      <c r="A104" s="3"/>
      <c r="B104" s="3"/>
      <c r="C104" s="3"/>
      <c r="D104" s="3"/>
      <c r="E104" s="4"/>
      <c r="F104" s="3"/>
      <c r="G104" s="5"/>
      <c r="H104" s="3"/>
    </row>
    <row r="105" spans="1:8" ht="12.75">
      <c r="A105" s="3"/>
      <c r="B105" s="3"/>
      <c r="C105" s="3"/>
      <c r="D105" s="3"/>
      <c r="E105" s="4"/>
      <c r="F105" s="3"/>
      <c r="G105" s="5"/>
      <c r="H105" s="3"/>
    </row>
    <row r="106" spans="1:8" ht="12.75">
      <c r="A106" s="3"/>
      <c r="B106" s="3"/>
      <c r="C106" s="3"/>
      <c r="D106" s="3"/>
      <c r="E106" s="4"/>
      <c r="F106" s="3"/>
      <c r="G106" s="5"/>
      <c r="H106" s="3"/>
    </row>
    <row r="107" spans="1:8" ht="12.75">
      <c r="A107" s="3"/>
      <c r="B107" s="3"/>
      <c r="C107" s="3"/>
      <c r="D107" s="3"/>
      <c r="E107" s="4"/>
      <c r="F107" s="3"/>
      <c r="G107" s="5"/>
      <c r="H107" s="3"/>
    </row>
    <row r="108" spans="1:8" ht="12.75">
      <c r="A108" s="3"/>
      <c r="B108" s="3"/>
      <c r="C108" s="3"/>
      <c r="D108" s="3"/>
      <c r="E108" s="4"/>
      <c r="F108" s="3"/>
      <c r="G108" s="5"/>
      <c r="H108" s="3"/>
    </row>
    <row r="109" spans="1:8" ht="12.75">
      <c r="A109" s="3"/>
      <c r="B109" s="3"/>
      <c r="C109" s="3"/>
      <c r="D109" s="3"/>
      <c r="E109" s="4"/>
      <c r="F109" s="3"/>
      <c r="G109" s="5"/>
      <c r="H109" s="3"/>
    </row>
    <row r="110" spans="1:8" ht="12.75">
      <c r="A110" s="3"/>
      <c r="B110" s="3"/>
      <c r="C110" s="3"/>
      <c r="D110" s="3"/>
      <c r="E110" s="4"/>
      <c r="F110" s="3"/>
      <c r="G110" s="5"/>
      <c r="H110" s="3"/>
    </row>
    <row r="111" spans="1:8" ht="12.75">
      <c r="A111" s="3"/>
      <c r="B111" s="3"/>
      <c r="C111" s="3"/>
      <c r="D111" s="3"/>
      <c r="E111" s="4"/>
      <c r="F111" s="3"/>
      <c r="G111" s="5"/>
      <c r="H111" s="3"/>
    </row>
    <row r="112" spans="1:8" ht="12.75">
      <c r="A112" s="3"/>
      <c r="B112" s="3"/>
      <c r="C112" s="3"/>
      <c r="D112" s="3"/>
      <c r="E112" s="4"/>
      <c r="F112" s="3"/>
      <c r="G112" s="5"/>
      <c r="H112" s="3"/>
    </row>
    <row r="113" spans="1:8" ht="12.75">
      <c r="A113" s="3"/>
      <c r="B113" s="3"/>
      <c r="C113" s="3"/>
      <c r="D113" s="3"/>
      <c r="E113" s="4"/>
      <c r="F113" s="3"/>
      <c r="G113" s="5"/>
      <c r="H113" s="3"/>
    </row>
    <row r="114" spans="1:8" ht="12.75">
      <c r="A114" s="3"/>
      <c r="B114" s="3"/>
      <c r="C114" s="3"/>
      <c r="D114" s="3"/>
      <c r="E114" s="4"/>
      <c r="F114" s="3"/>
      <c r="G114" s="5"/>
      <c r="H114" s="3"/>
    </row>
    <row r="115" spans="1:8" ht="12.75">
      <c r="A115" s="3"/>
      <c r="B115" s="3"/>
      <c r="C115" s="3"/>
      <c r="D115" s="3"/>
      <c r="E115" s="4"/>
      <c r="F115" s="3"/>
      <c r="G115" s="5"/>
      <c r="H115" s="3"/>
    </row>
    <row r="116" spans="1:8" ht="12.75">
      <c r="A116" s="3"/>
      <c r="B116" s="3"/>
      <c r="C116" s="3"/>
      <c r="D116" s="3"/>
      <c r="E116" s="4"/>
      <c r="F116" s="3"/>
      <c r="G116" s="5"/>
      <c r="H116" s="3"/>
    </row>
    <row r="117" spans="1:8" ht="12.75">
      <c r="A117" s="3"/>
      <c r="B117" s="3"/>
      <c r="C117" s="3"/>
      <c r="D117" s="3"/>
      <c r="E117" s="4"/>
      <c r="F117" s="3"/>
      <c r="G117" s="5"/>
      <c r="H117" s="3"/>
    </row>
    <row r="118" spans="1:8" ht="12.75">
      <c r="A118" s="3"/>
      <c r="B118" s="3"/>
      <c r="C118" s="3"/>
      <c r="D118" s="3"/>
      <c r="E118" s="4"/>
      <c r="F118" s="3"/>
      <c r="G118" s="5"/>
      <c r="H118" s="3"/>
    </row>
    <row r="119" spans="1:8" ht="12.75">
      <c r="A119" s="3"/>
      <c r="B119" s="3"/>
      <c r="C119" s="3"/>
      <c r="D119" s="3"/>
      <c r="E119" s="4"/>
      <c r="F119" s="3"/>
      <c r="G119" s="5"/>
      <c r="H119" s="3"/>
    </row>
    <row r="120" spans="1:8" ht="12.75">
      <c r="A120" s="3"/>
      <c r="B120" s="3"/>
      <c r="C120" s="3"/>
      <c r="D120" s="3"/>
      <c r="E120" s="4"/>
      <c r="F120" s="3"/>
      <c r="G120" s="5"/>
      <c r="H120" s="3"/>
    </row>
    <row r="121" spans="1:8" ht="12.75">
      <c r="A121" s="3"/>
      <c r="B121" s="3"/>
      <c r="C121" s="3"/>
      <c r="D121" s="3"/>
      <c r="E121" s="4"/>
      <c r="F121" s="3"/>
      <c r="G121" s="5"/>
      <c r="H121" s="3"/>
    </row>
    <row r="122" spans="1:8" ht="12.75">
      <c r="A122" s="3"/>
      <c r="B122" s="3"/>
      <c r="C122" s="3"/>
      <c r="D122" s="3"/>
      <c r="E122" s="4"/>
      <c r="F122" s="3"/>
      <c r="G122" s="5"/>
      <c r="H122" s="3"/>
    </row>
    <row r="123" spans="1:8" ht="12.75">
      <c r="A123" s="3"/>
      <c r="B123" s="3"/>
      <c r="C123" s="3"/>
      <c r="D123" s="3"/>
      <c r="E123" s="4"/>
      <c r="F123" s="3"/>
      <c r="G123" s="5"/>
      <c r="H123" s="3"/>
    </row>
    <row r="124" spans="1:8" ht="12.75">
      <c r="A124" s="3"/>
      <c r="B124" s="3"/>
      <c r="C124" s="3"/>
      <c r="D124" s="3"/>
      <c r="E124" s="4"/>
      <c r="F124" s="3"/>
      <c r="G124" s="5"/>
      <c r="H124" s="3"/>
    </row>
    <row r="125" spans="1:8" ht="12.75">
      <c r="A125" s="3"/>
      <c r="B125" s="3"/>
      <c r="C125" s="3"/>
      <c r="D125" s="3"/>
      <c r="E125" s="4"/>
      <c r="F125" s="3"/>
      <c r="G125" s="5"/>
      <c r="H125" s="3"/>
    </row>
    <row r="126" spans="1:8" ht="12.75">
      <c r="A126" s="3"/>
      <c r="B126" s="3"/>
      <c r="C126" s="3"/>
      <c r="D126" s="3"/>
      <c r="E126" s="4"/>
      <c r="F126" s="3"/>
      <c r="G126" s="5"/>
      <c r="H126" s="3"/>
    </row>
    <row r="127" spans="1:8" ht="12.75">
      <c r="A127" s="3"/>
      <c r="B127" s="3"/>
      <c r="C127" s="3"/>
      <c r="D127" s="3"/>
      <c r="E127" s="4"/>
      <c r="F127" s="3"/>
      <c r="G127" s="5"/>
      <c r="H127" s="3"/>
    </row>
    <row r="128" spans="1:8" ht="12.75">
      <c r="A128" s="3"/>
      <c r="B128" s="3"/>
      <c r="C128" s="3"/>
      <c r="D128" s="3"/>
      <c r="E128" s="4"/>
      <c r="F128" s="3"/>
      <c r="G128" s="5"/>
      <c r="H128" s="3"/>
    </row>
    <row r="129" spans="1:8" ht="12.75">
      <c r="A129" s="3"/>
      <c r="B129" s="3"/>
      <c r="C129" s="3"/>
      <c r="D129" s="3"/>
      <c r="E129" s="4"/>
      <c r="F129" s="3"/>
      <c r="G129" s="5"/>
      <c r="H129" s="3"/>
    </row>
    <row r="130" spans="1:8" ht="12.75">
      <c r="A130" s="3"/>
      <c r="B130" s="3"/>
      <c r="C130" s="3"/>
      <c r="D130" s="3"/>
      <c r="E130" s="4"/>
      <c r="F130" s="3"/>
      <c r="G130" s="5"/>
      <c r="H130" s="3"/>
    </row>
  </sheetData>
  <mergeCells count="1">
    <mergeCell ref="B56:H56"/>
  </mergeCells>
  <printOptions/>
  <pageMargins left="0.75" right="0.75" top="1" bottom="1" header="0.5" footer="0.5"/>
  <pageSetup horizontalDpi="600" verticalDpi="600" orientation="portrait" paperSize="9" scale="70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USER</cp:lastModifiedBy>
  <cp:lastPrinted>2009-03-26T13:09:15Z</cp:lastPrinted>
  <dcterms:created xsi:type="dcterms:W3CDTF">2009-03-18T11:36:25Z</dcterms:created>
  <dcterms:modified xsi:type="dcterms:W3CDTF">2009-03-30T07:50:12Z</dcterms:modified>
  <cp:category/>
  <cp:version/>
  <cp:contentType/>
  <cp:contentStatus/>
</cp:coreProperties>
</file>